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FC4C63C-C720-4857-A98D-BB49732C0AC5}" xr6:coauthVersionLast="47" xr6:coauthVersionMax="47" xr10:uidLastSave="{00000000-0000-0000-0000-000000000000}"/>
  <bookViews>
    <workbookView xWindow="-120" yWindow="-120" windowWidth="29040" windowHeight="15720" activeTab="1" xr2:uid="{F76180CB-E917-47FE-89EB-D9D54262AC97}"/>
  </bookViews>
  <sheets>
    <sheet name="1" sheetId="1" r:id="rId1"/>
    <sheet name="2" sheetId="2" r:id="rId2"/>
  </sheets>
  <externalReferences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9" i="2" l="1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8" i="2"/>
  <c r="C19" i="2" s="1"/>
  <c r="C20" i="2" s="1"/>
  <c r="C21" i="2" s="1"/>
  <c r="C22" i="2" s="1"/>
  <c r="C23" i="2" s="1"/>
  <c r="C24" i="2" s="1"/>
  <c r="C25" i="2" s="1"/>
  <c r="C26" i="2" s="1"/>
  <c r="C27" i="2" s="1"/>
  <c r="O16" i="2"/>
  <c r="O50" i="2" s="1"/>
  <c r="C5" i="2"/>
  <c r="C6" i="2" s="1"/>
  <c r="C7" i="2" s="1"/>
  <c r="C8" i="2" s="1"/>
  <c r="C9" i="2" s="1"/>
  <c r="C10" i="2" s="1"/>
  <c r="C11" i="2" s="1"/>
  <c r="C12" i="2" s="1"/>
  <c r="C13" i="2" s="1"/>
  <c r="C14" i="2" s="1"/>
  <c r="C15" i="2" s="1"/>
  <c r="V4" i="2"/>
  <c r="V16" i="2" s="1"/>
  <c r="V50" i="2" s="1"/>
  <c r="U4" i="2"/>
  <c r="U16" i="2" s="1"/>
  <c r="U50" i="2" s="1"/>
  <c r="T4" i="2"/>
  <c r="T16" i="2" s="1"/>
  <c r="T50" i="2" s="1"/>
  <c r="S4" i="2"/>
  <c r="S16" i="2" s="1"/>
  <c r="S50" i="2" s="1"/>
  <c r="R4" i="2"/>
  <c r="R16" i="2" s="1"/>
  <c r="R50" i="2" s="1"/>
  <c r="Q4" i="2"/>
  <c r="Q16" i="2" s="1"/>
  <c r="Q50" i="2" s="1"/>
  <c r="P4" i="2"/>
  <c r="P16" i="2" s="1"/>
  <c r="P50" i="2" s="1"/>
  <c r="O4" i="2"/>
  <c r="N4" i="2"/>
  <c r="N16" i="2" s="1"/>
  <c r="N50" i="2" s="1"/>
  <c r="M4" i="2"/>
  <c r="M16" i="2" s="1"/>
  <c r="M50" i="2" s="1"/>
  <c r="L4" i="2"/>
  <c r="L16" i="2" s="1"/>
  <c r="L50" i="2" s="1"/>
  <c r="K4" i="2"/>
  <c r="K16" i="2" s="1"/>
  <c r="K50" i="2" s="1"/>
  <c r="J4" i="2"/>
  <c r="J16" i="2" s="1"/>
  <c r="J50" i="2" s="1"/>
  <c r="I4" i="2"/>
  <c r="I16" i="2" s="1"/>
  <c r="I50" i="2" s="1"/>
  <c r="H4" i="2"/>
  <c r="H16" i="2" s="1"/>
  <c r="H50" i="2" s="1"/>
  <c r="G4" i="2"/>
  <c r="G16" i="2" s="1"/>
  <c r="G50" i="2" s="1"/>
  <c r="F4" i="2"/>
  <c r="F16" i="2" s="1"/>
  <c r="F50" i="2" s="1"/>
  <c r="E4" i="2"/>
  <c r="E16" i="2" s="1"/>
  <c r="E50" i="2" s="1"/>
  <c r="D4" i="2"/>
  <c r="D16" i="2" s="1"/>
  <c r="D50" i="2" s="1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50" i="2" l="1"/>
</calcChain>
</file>

<file path=xl/sharedStrings.xml><?xml version="1.0" encoding="utf-8"?>
<sst xmlns="http://schemas.openxmlformats.org/spreadsheetml/2006/main" count="128" uniqueCount="56">
  <si>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</si>
  <si>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</si>
  <si>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</si>
  <si>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</si>
  <si>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</si>
  <si>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</si>
  <si>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</si>
  <si>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</si>
  <si>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</si>
  <si>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</si>
  <si>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</si>
  <si>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</si>
  <si>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</si>
  <si>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</si>
  <si>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</si>
  <si>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</si>
  <si>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</si>
  <si>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</si>
  <si>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</si>
  <si>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</si>
  <si>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</si>
  <si>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</si>
  <si>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</si>
  <si>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</si>
  <si>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</si>
  <si>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</si>
  <si>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</si>
  <si>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</si>
  <si>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</si>
  <si>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</si>
  <si>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</si>
  <si>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</si>
  <si>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</si>
  <si>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</si>
  <si>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</si>
  <si>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</si>
  <si>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</si>
  <si>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</si>
  <si>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</si>
  <si>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</si>
  <si>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</si>
  <si>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</si>
  <si>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</si>
  <si>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</si>
  <si>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</si>
  <si>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</si>
  <si>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</si>
  <si>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</si>
  <si>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</si>
  <si>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</si>
  <si>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</si>
  <si>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</si>
  <si>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صندوق الدينار</t>
  </si>
  <si>
    <t>البنك دينار</t>
  </si>
  <si>
    <t>طارق زكي محمد ملحم</t>
  </si>
  <si>
    <t>اجور عامل مع قسم الكهرباء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</si>
</sst>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96" t="s">
        <v>0</v>
      </c>
      <c r="E1" s="97"/>
      <c r="F1" s="97"/>
      <c r="G1" s="97"/>
      <c r="H1" s="97"/>
      <c r="I1" s="97"/>
      <c r="J1" s="97"/>
      <c r="K1" s="97"/>
      <c r="L1" s="97"/>
      <c r="M1" s="97"/>
      <c r="N1" s="98"/>
      <c r="O1" s="99" t="s">
        <v>1</v>
      </c>
      <c r="P1" s="100"/>
      <c r="Q1" s="101"/>
      <c r="R1" s="99" t="s">
        <v>2</v>
      </c>
      <c r="S1" s="100"/>
      <c r="T1" s="101"/>
      <c r="U1" s="4" t="s">
        <v>3</v>
      </c>
      <c r="V1" s="5" t="s">
        <v>4</v>
      </c>
    </row>
    <row r="2" spans="1:22" x14ac:dyDescent="0.25">
      <c r="A2" s="90">
        <v>2025</v>
      </c>
      <c r="B2" s="91"/>
      <c r="C2" s="6"/>
      <c r="D2" s="91" t="s">
        <v>5</v>
      </c>
      <c r="E2" s="102"/>
      <c r="F2" s="102"/>
      <c r="G2" s="102"/>
      <c r="H2" s="103" t="s">
        <v>6</v>
      </c>
      <c r="I2" s="104"/>
      <c r="J2" s="104"/>
      <c r="K2" s="104"/>
      <c r="L2" s="104"/>
      <c r="M2" s="104"/>
      <c r="N2" s="105"/>
      <c r="O2" s="11" t="s">
        <v>5</v>
      </c>
      <c r="P2" s="106" t="s">
        <v>6</v>
      </c>
      <c r="Q2" s="89"/>
      <c r="R2" s="11" t="s">
        <v>5</v>
      </c>
      <c r="S2" s="106" t="s">
        <v>6</v>
      </c>
      <c r="T2" s="89"/>
      <c r="U2" s="88" t="s">
        <v>5</v>
      </c>
      <c r="V2" s="89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'[1]31'!$D$53</f>
        <v>0</v>
      </c>
      <c r="E4" s="17">
        <f>'[1]31'!$E$53</f>
        <v>13915</v>
      </c>
      <c r="F4" s="12">
        <f>'[1]31'!$F$4</f>
        <v>307.52200000000005</v>
      </c>
      <c r="G4" s="12">
        <f>'[1]31'!$G$53</f>
        <v>0</v>
      </c>
      <c r="H4" s="12">
        <f>'[1]31'!$H$53</f>
        <v>-7870.1000000000931</v>
      </c>
      <c r="I4" s="12">
        <f>'[1]31'!$I$53</f>
        <v>37908.614999999998</v>
      </c>
      <c r="J4" s="12">
        <f>'[1]31'!$J$53</f>
        <v>271.06999999999721</v>
      </c>
      <c r="K4" s="12">
        <f>'[1]31'!$K$53</f>
        <v>1</v>
      </c>
      <c r="L4" s="8">
        <f>'[1]31'!$L$53</f>
        <v>36079.500000000015</v>
      </c>
      <c r="M4" s="12">
        <f>'[1]31'!$M$53</f>
        <v>70000</v>
      </c>
      <c r="N4" s="9">
        <f>'[1]31'!$N$53</f>
        <v>12072</v>
      </c>
      <c r="O4" s="11">
        <f>'[1]31'!$O$53</f>
        <v>0</v>
      </c>
      <c r="P4" s="12">
        <f>'[1]31'!$P$53</f>
        <v>9.9999998055864125E-3</v>
      </c>
      <c r="Q4" s="13">
        <f>'[1]31'!$Q$53</f>
        <v>10305.56</v>
      </c>
      <c r="R4" s="11">
        <f>'[1]31'!$R$53</f>
        <v>0</v>
      </c>
      <c r="S4" s="12">
        <f>'[1]31'!$S$53</f>
        <v>-2239.0699999999924</v>
      </c>
      <c r="T4" s="13">
        <f>'[1]31'!$T$53</f>
        <v>2879</v>
      </c>
      <c r="U4" s="14">
        <f>'[1]31'!$U$53</f>
        <v>350000</v>
      </c>
      <c r="V4" s="13">
        <f>'[1]31'!$V$53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90"/>
      <c r="B16" s="91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92"/>
      <c r="B28" s="93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94" t="s">
        <v>42</v>
      </c>
      <c r="B29" s="95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tabSelected="1" workbookViewId="0">
      <selection activeCell="Q10" sqref="Q10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'[2]1'!B1</f>
        <v>3</v>
      </c>
      <c r="C1" s="3"/>
      <c r="D1" s="109" t="s">
        <v>0</v>
      </c>
      <c r="E1" s="110"/>
      <c r="F1" s="110"/>
      <c r="G1" s="110"/>
      <c r="H1" s="110"/>
      <c r="I1" s="110"/>
      <c r="J1" s="110"/>
      <c r="K1" s="110"/>
      <c r="L1" s="110"/>
      <c r="M1" s="110"/>
      <c r="N1" s="111"/>
      <c r="O1" s="99" t="s">
        <v>1</v>
      </c>
      <c r="P1" s="100"/>
      <c r="Q1" s="101"/>
      <c r="R1" s="99" t="s">
        <v>2</v>
      </c>
      <c r="S1" s="100"/>
      <c r="T1" s="101"/>
      <c r="U1" s="4" t="s">
        <v>3</v>
      </c>
      <c r="V1" s="5" t="s">
        <v>4</v>
      </c>
    </row>
    <row r="2" spans="1:22" x14ac:dyDescent="0.25">
      <c r="A2" s="90">
        <f>'[2]1'!A2:B2</f>
        <v>2025</v>
      </c>
      <c r="B2" s="91"/>
      <c r="C2" s="6"/>
      <c r="D2" s="91" t="s">
        <v>5</v>
      </c>
      <c r="E2" s="102"/>
      <c r="F2" s="102"/>
      <c r="G2" s="102"/>
      <c r="H2" s="103" t="s">
        <v>6</v>
      </c>
      <c r="I2" s="104"/>
      <c r="J2" s="104"/>
      <c r="K2" s="104"/>
      <c r="L2" s="104"/>
      <c r="M2" s="104"/>
      <c r="N2" s="105"/>
      <c r="O2" s="11" t="s">
        <v>5</v>
      </c>
      <c r="P2" s="102" t="s">
        <v>6</v>
      </c>
      <c r="Q2" s="108"/>
      <c r="R2" s="11" t="s">
        <v>5</v>
      </c>
      <c r="S2" s="102" t="s">
        <v>6</v>
      </c>
      <c r="T2" s="108"/>
      <c r="U2" s="107" t="s">
        <v>5</v>
      </c>
      <c r="V2" s="108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'[2]1'!D49</f>
        <v>9812</v>
      </c>
      <c r="E4" s="17">
        <f>'[2]1'!E49</f>
        <v>3915</v>
      </c>
      <c r="F4" s="12">
        <f>'[2]1'!F49</f>
        <v>307.52200000000005</v>
      </c>
      <c r="G4" s="12">
        <f>'[2]1'!G49</f>
        <v>0</v>
      </c>
      <c r="H4" s="12">
        <f>'[2]1'!H49</f>
        <v>28129.899999999907</v>
      </c>
      <c r="I4" s="12">
        <f>'[2]1'!I49</f>
        <v>37908.614999999998</v>
      </c>
      <c r="J4" s="12">
        <f>'[2]1'!J49</f>
        <v>271.06999999999721</v>
      </c>
      <c r="K4" s="12">
        <f>'[2]1'!K49</f>
        <v>1</v>
      </c>
      <c r="L4" s="8">
        <f>'[2]1'!L49</f>
        <v>79.500000000014552</v>
      </c>
      <c r="M4" s="12">
        <f>'[2]1'!M49</f>
        <v>70000</v>
      </c>
      <c r="N4" s="10">
        <f>'[2]1'!N49</f>
        <v>12072</v>
      </c>
      <c r="O4" s="11">
        <f>'[2]1'!O49</f>
        <v>0</v>
      </c>
      <c r="P4" s="12">
        <f>'[2]1'!P49</f>
        <v>9611.1299999998046</v>
      </c>
      <c r="Q4" s="13">
        <f>'[2]1'!Q49</f>
        <v>0</v>
      </c>
      <c r="R4" s="11">
        <f>'[2]1'!R49</f>
        <v>0</v>
      </c>
      <c r="S4" s="12">
        <f>'[2]1'!S49</f>
        <v>-2190.0699999999924</v>
      </c>
      <c r="T4" s="13">
        <f>'[2]1'!T49</f>
        <v>0</v>
      </c>
      <c r="U4" s="14">
        <f>'[2]1'!U49</f>
        <v>350000</v>
      </c>
      <c r="V4" s="13">
        <f>'[2]1'!V49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195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90"/>
      <c r="B16" s="91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28129.899999999907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21</v>
      </c>
      <c r="B18" s="19" t="s">
        <v>41</v>
      </c>
      <c r="C18" s="45">
        <f>C17+1</f>
        <v>94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41</v>
      </c>
      <c r="B19" s="19" t="s">
        <v>10</v>
      </c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52</v>
      </c>
      <c r="B21" s="85" t="s">
        <v>53</v>
      </c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92"/>
      <c r="B28" s="93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94" t="s">
        <v>42</v>
      </c>
      <c r="B29" s="95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54</v>
      </c>
      <c r="B32" s="69" t="s">
        <v>55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28129.899999999907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-2190.0699999999924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2026-03-02T10:59:49Z</dcterms:modified>
</cp:coreProperties>
</file>